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nSPmmJwJRlA0ce9ZG+XW+Rn2NmReBO5sa62VE9FYAc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ID#AAABetBSwUA
Workbooks    (2025-02-25 09:00:59)
Section 4 Education.xls
Worksheets:
Section 4.3</t>
      </text>
    </comment>
  </commentList>
  <extLst>
    <ext uri="GoogleSheetsCustomDataVersion2">
      <go:sheetsCustomData xmlns:go="http://customooxmlschemas.google.com/" r:id="rId1" roundtripDataSignature="AMtx7miMuP6IWWAxtl3h0ZR1gwK6qXgn0g=="/>
    </ext>
  </extLst>
</comments>
</file>

<file path=xl/sharedStrings.xml><?xml version="1.0" encoding="utf-8"?>
<sst xmlns="http://schemas.openxmlformats.org/spreadsheetml/2006/main" count="201" uniqueCount="26">
  <si>
    <t>Table 3.3: Students by Age-Group, Sex and by Level, (2020-2024)</t>
  </si>
  <si>
    <t>(Number)</t>
  </si>
  <si>
    <t>Details</t>
  </si>
  <si>
    <t>Students in primary school level (Class PP-VI)</t>
  </si>
  <si>
    <t xml:space="preserve">Total </t>
  </si>
  <si>
    <t>NA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</si>
  <si>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</si>
  <si>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</si>
  <si>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</si>
  <si>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</si>
  <si>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</si>
  <si>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</si>
  <si>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</si>
  <si>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</si>
  <si>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</si>
  <si>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</si>
  <si>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</si>
  <si>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</si>
  <si>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</si>
  <si>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</si>
  <si>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</si>
  <si>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</si>
  <si>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</si>
  <si>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</si>
  <si>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Dzongkhag Education Sector</t>
  </si>
  <si>
    <t>Note:For the year 2021 primary starting age is Age &lt;5 years instread of 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</si>
</sst>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theme="1"/>
      <name val="Calibri"/>
      <scheme val="minor"/>
    </font>
    <font>
      <b/>
      <sz val="12.0"/>
      <color rgb="FF000000"/>
      <name val="Arial"/>
    </font>
    <font>
      <sz val="12.0"/>
      <color rgb="FF000000"/>
      <name val="Arial"/>
    </font>
    <font>
      <b/>
      <sz val="12.0"/>
      <color theme="1"/>
      <name val="Arial"/>
    </font>
    <font>
      <sz val="12.0"/>
      <color theme="1"/>
      <name val="Arial"/>
    </font>
  </fonts>
  <fills count="2">
    <fill>
      <patternFill patternType="none"/>
    </fill>
    <fill>
      <patternFill patternType="lightGray"/>
    </fill>
  </fills>
  <borders count="11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1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3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3" fillId="0" fontId="1" numFmtId="0" xfId="0" applyAlignment="1" applyBorder="1" applyFont="1">
      <alignment horizontal="right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5" fillId="0" fontId="2" numFmtId="0" xfId="0" applyAlignment="1" applyBorder="1" applyFont="1">
      <alignment horizontal="right" shrinkToFit="0" vertical="center" wrapText="0"/>
    </xf>
    <xf borderId="6" fillId="0" fontId="2" numFmtId="0" xfId="0" applyAlignment="1" applyBorder="1" applyFont="1">
      <alignment shrinkToFit="0" vertical="center" wrapText="0"/>
    </xf>
    <xf borderId="7" fillId="0" fontId="3" numFmtId="0" xfId="0" applyAlignment="1" applyBorder="1" applyFont="1">
      <alignment horizontal="left" shrinkToFit="0" vertical="center" wrapText="0"/>
    </xf>
    <xf borderId="0" fillId="0" fontId="1" numFmtId="164" xfId="0" applyAlignment="1" applyFont="1" applyNumberFormat="1">
      <alignment horizontal="right" shrinkToFit="0" vertical="bottom" wrapText="0"/>
    </xf>
    <xf borderId="0" fillId="0" fontId="1" numFmtId="0" xfId="0" applyAlignment="1" applyFont="1">
      <alignment shrinkToFit="0" vertical="center" wrapText="0"/>
    </xf>
    <xf borderId="6" fillId="0" fontId="1" numFmtId="0" xfId="0" applyAlignment="1" applyBorder="1" applyFont="1">
      <alignment shrinkToFit="0" vertical="center" wrapText="0"/>
    </xf>
    <xf borderId="6" fillId="0" fontId="1" numFmtId="0" xfId="0" applyAlignment="1" applyBorder="1" applyFont="1">
      <alignment horizontal="center" readingOrder="0" shrinkToFit="0" vertical="center" wrapText="0"/>
    </xf>
    <xf borderId="7" fillId="0" fontId="4" numFmtId="0" xfId="0" applyAlignment="1" applyBorder="1" applyFont="1">
      <alignment horizontal="left" shrinkToFit="0" vertical="center" wrapText="0"/>
    </xf>
    <xf borderId="0" fillId="0" fontId="2" numFmtId="164" xfId="0" applyAlignment="1" applyFont="1" applyNumberFormat="1">
      <alignment horizontal="right" shrinkToFit="0" vertical="bottom" wrapText="0"/>
    </xf>
    <xf borderId="0" fillId="0" fontId="2" numFmtId="164" xfId="0" applyAlignment="1" applyFont="1" applyNumberFormat="1">
      <alignment shrinkToFit="0" vertical="bottom" wrapText="0"/>
    </xf>
    <xf borderId="6" fillId="0" fontId="2" numFmtId="0" xfId="0" applyAlignment="1" applyBorder="1" applyFont="1">
      <alignment horizontal="center" readingOrder="0" shrinkToFit="0" vertical="center" wrapText="0"/>
    </xf>
    <xf borderId="7" fillId="0" fontId="3" numFmtId="0" xfId="0" applyAlignment="1" applyBorder="1" applyFont="1">
      <alignment shrinkToFit="0" vertical="center" wrapText="0"/>
    </xf>
    <xf borderId="0" fillId="0" fontId="1" numFmtId="164" xfId="0" applyAlignment="1" applyFont="1" applyNumberFormat="1">
      <alignment shrinkToFit="0" vertical="center" wrapText="0"/>
    </xf>
    <xf borderId="6" fillId="0" fontId="1" numFmtId="164" xfId="0" applyAlignment="1" applyBorder="1" applyFont="1" applyNumberFormat="1">
      <alignment shrinkToFit="0" vertical="center" wrapText="0"/>
    </xf>
    <xf borderId="6" fillId="0" fontId="1" numFmtId="164" xfId="0" applyAlignment="1" applyBorder="1" applyFont="1" applyNumberFormat="1">
      <alignment horizontal="center" readingOrder="0" shrinkToFit="0" vertical="center" wrapText="0"/>
    </xf>
    <xf borderId="8" fillId="0" fontId="2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horizontal="center" readingOrder="0" shrinkToFit="0" vertical="center" wrapText="0"/>
    </xf>
    <xf borderId="5" fillId="0" fontId="4" numFmtId="0" xfId="0" applyAlignment="1" applyBorder="1" applyFont="1">
      <alignment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10" fillId="0" fontId="4" numFmtId="0" xfId="0" applyAlignment="1" applyBorder="1" applyFont="1">
      <alignment horizontal="left" shrinkToFit="0" vertical="center" wrapText="0"/>
    </xf>
    <xf borderId="8" fillId="0" fontId="2" numFmtId="164" xfId="0" applyAlignment="1" applyBorder="1" applyFont="1" applyNumberFormat="1">
      <alignment horizontal="right" shrinkToFit="0" vertical="bottom" wrapText="0"/>
    </xf>
    <xf borderId="1" fillId="0" fontId="3" numFmtId="0" xfId="0" applyAlignment="1" applyBorder="1" applyFont="1">
      <alignment horizontal="left" shrinkToFit="0" vertical="center" wrapText="0"/>
    </xf>
    <xf borderId="5" fillId="0" fontId="2" numFmtId="164" xfId="0" applyAlignment="1" applyBorder="1" applyFont="1" applyNumberFormat="1">
      <alignment horizontal="right" shrinkToFit="0" vertical="center" wrapText="0"/>
    </xf>
    <xf borderId="0" fillId="0" fontId="2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2.14"/>
    <col customWidth="1" hidden="1" min="2" max="3" width="10.71"/>
    <col customWidth="1" min="4" max="4" width="11.43"/>
    <col customWidth="1" min="5" max="7" width="11.0"/>
    <col customWidth="1" min="8" max="8" width="10.43"/>
    <col customWidth="1" min="9" max="9" width="7.0"/>
    <col customWidth="1" min="10" max="26" width="10.0"/>
  </cols>
  <sheetData>
    <row r="1" ht="15.75" customHeight="1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75" customHeight="1">
      <c r="A2" s="2"/>
      <c r="B2" s="2"/>
      <c r="C2" s="2"/>
      <c r="D2" s="2"/>
      <c r="E2" s="5"/>
      <c r="F2" s="4"/>
      <c r="G2" s="4"/>
      <c r="H2" s="5" t="s">
        <v>1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2.5" customHeight="1">
      <c r="A3" s="6" t="s">
        <v>2</v>
      </c>
      <c r="B3" s="7">
        <v>2013.0</v>
      </c>
      <c r="C3" s="8">
        <v>2014.0</v>
      </c>
      <c r="D3" s="9">
        <v>2020.0</v>
      </c>
      <c r="E3" s="10">
        <v>2021.0</v>
      </c>
      <c r="F3" s="10">
        <v>2022.0</v>
      </c>
      <c r="G3" s="11">
        <v>2023.0</v>
      </c>
      <c r="H3" s="11">
        <v>2024.0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5.75" customHeight="1">
      <c r="A4" s="6" t="s">
        <v>3</v>
      </c>
      <c r="B4" s="12"/>
      <c r="C4" s="12"/>
      <c r="D4" s="4"/>
      <c r="E4" s="13"/>
      <c r="F4" s="13"/>
      <c r="G4" s="13"/>
      <c r="H4" s="1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5.75" customHeight="1">
      <c r="A5" s="14" t="s">
        <v>4</v>
      </c>
      <c r="B5" s="15">
        <v>1925.0</v>
      </c>
      <c r="C5" s="15">
        <f>C6+C7+C8</f>
        <v>2074</v>
      </c>
      <c r="D5" s="16">
        <v>1998.0</v>
      </c>
      <c r="E5" s="17">
        <v>1956.0</v>
      </c>
      <c r="F5" s="18" t="s">
        <v>5</v>
      </c>
      <c r="G5" s="18" t="s">
        <v>5</v>
      </c>
      <c r="H5" s="18" t="s">
        <v>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5.75" customHeight="1">
      <c r="A6" s="19" t="s">
        <v>6</v>
      </c>
      <c r="B6" s="20">
        <v>11.0</v>
      </c>
      <c r="C6" s="21">
        <f t="shared" ref="C6:C8" si="1">C10+C14</f>
        <v>84</v>
      </c>
      <c r="D6" s="4">
        <v>26.0</v>
      </c>
      <c r="E6" s="13">
        <v>0.0</v>
      </c>
      <c r="F6" s="22" t="s">
        <v>5</v>
      </c>
      <c r="G6" s="22" t="s">
        <v>5</v>
      </c>
      <c r="H6" s="22" t="s">
        <v>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5.75" customHeight="1">
      <c r="A7" s="19" t="s">
        <v>7</v>
      </c>
      <c r="B7" s="20">
        <v>1630.0</v>
      </c>
      <c r="C7" s="21">
        <f t="shared" si="1"/>
        <v>1761</v>
      </c>
      <c r="D7" s="4">
        <v>1833.0</v>
      </c>
      <c r="E7" s="13">
        <v>1913.0</v>
      </c>
      <c r="F7" s="22" t="s">
        <v>5</v>
      </c>
      <c r="G7" s="22" t="s">
        <v>5</v>
      </c>
      <c r="H7" s="22" t="s">
        <v>5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5.75" customHeight="1">
      <c r="A8" s="19" t="s">
        <v>8</v>
      </c>
      <c r="B8" s="20">
        <v>284.0</v>
      </c>
      <c r="C8" s="21">
        <f t="shared" si="1"/>
        <v>229</v>
      </c>
      <c r="D8" s="4">
        <v>139.0</v>
      </c>
      <c r="E8" s="13">
        <v>43.0</v>
      </c>
      <c r="F8" s="22" t="s">
        <v>5</v>
      </c>
      <c r="G8" s="22" t="s">
        <v>5</v>
      </c>
      <c r="H8" s="22" t="s">
        <v>5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5.75" customHeight="1">
      <c r="A9" s="23" t="s">
        <v>9</v>
      </c>
      <c r="B9" s="15">
        <v>953.0</v>
      </c>
      <c r="C9" s="15">
        <f>SUM(C10:C12)</f>
        <v>1056</v>
      </c>
      <c r="D9" s="16">
        <v>1006.0</v>
      </c>
      <c r="E9" s="17">
        <v>956.0</v>
      </c>
      <c r="F9" s="18" t="s">
        <v>5</v>
      </c>
      <c r="G9" s="18" t="s">
        <v>5</v>
      </c>
      <c r="H9" s="18" t="s">
        <v>5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75" customHeight="1">
      <c r="A10" s="19" t="s">
        <v>6</v>
      </c>
      <c r="B10" s="20">
        <v>7.0</v>
      </c>
      <c r="C10" s="20">
        <v>41.0</v>
      </c>
      <c r="D10" s="4">
        <v>13.0</v>
      </c>
      <c r="E10" s="13">
        <v>0.0</v>
      </c>
      <c r="F10" s="22" t="s">
        <v>5</v>
      </c>
      <c r="G10" s="22" t="s">
        <v>5</v>
      </c>
      <c r="H10" s="22" t="s">
        <v>5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75" customHeight="1">
      <c r="A11" s="19" t="s">
        <v>7</v>
      </c>
      <c r="B11" s="20">
        <v>807.0</v>
      </c>
      <c r="C11" s="20">
        <v>886.0</v>
      </c>
      <c r="D11" s="4">
        <v>918.0</v>
      </c>
      <c r="E11" s="13">
        <v>935.0</v>
      </c>
      <c r="F11" s="22" t="s">
        <v>5</v>
      </c>
      <c r="G11" s="22" t="s">
        <v>5</v>
      </c>
      <c r="H11" s="22" t="s">
        <v>5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75" customHeight="1">
      <c r="A12" s="19" t="s">
        <v>8</v>
      </c>
      <c r="B12" s="20">
        <v>139.0</v>
      </c>
      <c r="C12" s="20">
        <v>129.0</v>
      </c>
      <c r="D12" s="4">
        <v>75.0</v>
      </c>
      <c r="E12" s="13">
        <v>21.0</v>
      </c>
      <c r="F12" s="22" t="s">
        <v>5</v>
      </c>
      <c r="G12" s="22" t="s">
        <v>5</v>
      </c>
      <c r="H12" s="22" t="s">
        <v>5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75" customHeight="1">
      <c r="A13" s="23" t="s">
        <v>10</v>
      </c>
      <c r="B13" s="15">
        <v>972.0</v>
      </c>
      <c r="C13" s="15">
        <f>SUM(C14:C16)</f>
        <v>1018</v>
      </c>
      <c r="D13" s="24">
        <v>992.0</v>
      </c>
      <c r="E13" s="25">
        <v>1000.0</v>
      </c>
      <c r="F13" s="26" t="s">
        <v>5</v>
      </c>
      <c r="G13" s="26" t="s">
        <v>5</v>
      </c>
      <c r="H13" s="26" t="s">
        <v>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5.75" customHeight="1">
      <c r="A14" s="19" t="s">
        <v>6</v>
      </c>
      <c r="B14" s="20">
        <v>4.0</v>
      </c>
      <c r="C14" s="20">
        <v>43.0</v>
      </c>
      <c r="D14" s="4">
        <v>13.0</v>
      </c>
      <c r="E14" s="13">
        <v>0.0</v>
      </c>
      <c r="F14" s="22" t="s">
        <v>5</v>
      </c>
      <c r="G14" s="22" t="s">
        <v>5</v>
      </c>
      <c r="H14" s="22" t="s">
        <v>5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5.75" customHeight="1">
      <c r="A15" s="19" t="s">
        <v>7</v>
      </c>
      <c r="B15" s="20">
        <v>823.0</v>
      </c>
      <c r="C15" s="20">
        <v>875.0</v>
      </c>
      <c r="D15" s="4">
        <v>915.0</v>
      </c>
      <c r="E15" s="13">
        <v>978.0</v>
      </c>
      <c r="F15" s="22" t="s">
        <v>5</v>
      </c>
      <c r="G15" s="22" t="s">
        <v>5</v>
      </c>
      <c r="H15" s="22" t="s">
        <v>5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75" customHeight="1">
      <c r="A16" s="19" t="s">
        <v>8</v>
      </c>
      <c r="B16" s="20">
        <v>145.0</v>
      </c>
      <c r="C16" s="20">
        <v>100.0</v>
      </c>
      <c r="D16" s="27">
        <v>64.0</v>
      </c>
      <c r="E16" s="28">
        <v>22.0</v>
      </c>
      <c r="F16" s="29" t="s">
        <v>5</v>
      </c>
      <c r="G16" s="29" t="s">
        <v>5</v>
      </c>
      <c r="H16" s="29" t="s">
        <v>5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75" customHeight="1">
      <c r="A17" s="6" t="s">
        <v>11</v>
      </c>
      <c r="B17" s="30"/>
      <c r="C17" s="30"/>
      <c r="D17" s="4"/>
      <c r="E17" s="13"/>
      <c r="F17" s="13"/>
      <c r="G17" s="13"/>
      <c r="H17" s="1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75" customHeight="1">
      <c r="A18" s="14" t="s">
        <v>4</v>
      </c>
      <c r="B18" s="15">
        <v>538.0</v>
      </c>
      <c r="C18" s="15">
        <v>599.0</v>
      </c>
      <c r="D18" s="16">
        <v>385.0</v>
      </c>
      <c r="E18" s="17">
        <v>400.0</v>
      </c>
      <c r="F18" s="18" t="s">
        <v>5</v>
      </c>
      <c r="G18" s="18" t="s">
        <v>5</v>
      </c>
      <c r="H18" s="18" t="s">
        <v>5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5.75" customHeight="1">
      <c r="A19" s="19" t="s">
        <v>12</v>
      </c>
      <c r="B19" s="20">
        <v>32.0</v>
      </c>
      <c r="C19" s="20">
        <v>88.0</v>
      </c>
      <c r="D19" s="4">
        <v>5.0</v>
      </c>
      <c r="E19" s="13">
        <v>101.0</v>
      </c>
      <c r="F19" s="22" t="s">
        <v>5</v>
      </c>
      <c r="G19" s="22" t="s">
        <v>5</v>
      </c>
      <c r="H19" s="22" t="s">
        <v>5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5.75" customHeight="1">
      <c r="A20" s="19" t="s">
        <v>13</v>
      </c>
      <c r="B20" s="20">
        <v>229.0</v>
      </c>
      <c r="C20" s="20">
        <v>265.0</v>
      </c>
      <c r="D20" s="4">
        <v>228.0</v>
      </c>
      <c r="E20" s="13">
        <v>231.0</v>
      </c>
      <c r="F20" s="22" t="s">
        <v>5</v>
      </c>
      <c r="G20" s="22" t="s">
        <v>5</v>
      </c>
      <c r="H20" s="22" t="s">
        <v>5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19" t="s">
        <v>14</v>
      </c>
      <c r="B21" s="20">
        <v>277.0</v>
      </c>
      <c r="C21" s="20">
        <v>246.0</v>
      </c>
      <c r="D21" s="4">
        <v>152.0</v>
      </c>
      <c r="E21" s="13">
        <v>68.0</v>
      </c>
      <c r="F21" s="22" t="s">
        <v>5</v>
      </c>
      <c r="G21" s="22" t="s">
        <v>5</v>
      </c>
      <c r="H21" s="22" t="s">
        <v>5</v>
      </c>
      <c r="I21" s="3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23" t="s">
        <v>9</v>
      </c>
      <c r="B22" s="15">
        <v>289.0</v>
      </c>
      <c r="C22" s="15">
        <f>SUM(C23:C25)</f>
        <v>280</v>
      </c>
      <c r="D22" s="16">
        <v>174.0</v>
      </c>
      <c r="E22" s="17">
        <v>172.0</v>
      </c>
      <c r="F22" s="18" t="s">
        <v>5</v>
      </c>
      <c r="G22" s="18" t="s">
        <v>5</v>
      </c>
      <c r="H22" s="18" t="s">
        <v>5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19" t="s">
        <v>12</v>
      </c>
      <c r="B23" s="20">
        <v>15.0</v>
      </c>
      <c r="C23" s="20">
        <v>31.0</v>
      </c>
      <c r="D23" s="4">
        <v>1.0</v>
      </c>
      <c r="E23" s="13">
        <v>34.0</v>
      </c>
      <c r="F23" s="22" t="s">
        <v>5</v>
      </c>
      <c r="G23" s="22" t="s">
        <v>5</v>
      </c>
      <c r="H23" s="22" t="s">
        <v>5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19" t="s">
        <v>13</v>
      </c>
      <c r="B24" s="20">
        <v>107.0</v>
      </c>
      <c r="C24" s="20">
        <v>124.0</v>
      </c>
      <c r="D24" s="4">
        <v>97.0</v>
      </c>
      <c r="E24" s="13">
        <v>102.0</v>
      </c>
      <c r="F24" s="22" t="s">
        <v>5</v>
      </c>
      <c r="G24" s="22" t="s">
        <v>5</v>
      </c>
      <c r="H24" s="22" t="s">
        <v>5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19" t="s">
        <v>14</v>
      </c>
      <c r="B25" s="20">
        <v>167.0</v>
      </c>
      <c r="C25" s="20">
        <v>125.0</v>
      </c>
      <c r="D25" s="4">
        <v>76.0</v>
      </c>
      <c r="E25" s="13">
        <v>36.0</v>
      </c>
      <c r="F25" s="22" t="s">
        <v>5</v>
      </c>
      <c r="G25" s="22" t="s">
        <v>5</v>
      </c>
      <c r="H25" s="22" t="s">
        <v>5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23" t="s">
        <v>10</v>
      </c>
      <c r="B26" s="15">
        <v>249.0</v>
      </c>
      <c r="C26" s="15">
        <f>SUM(C27:C29)</f>
        <v>319</v>
      </c>
      <c r="D26" s="16">
        <v>211.0</v>
      </c>
      <c r="E26" s="17">
        <v>228.0</v>
      </c>
      <c r="F26" s="26" t="s">
        <v>5</v>
      </c>
      <c r="G26" s="26" t="s">
        <v>5</v>
      </c>
      <c r="H26" s="26" t="s">
        <v>5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19" t="s">
        <v>12</v>
      </c>
      <c r="B27" s="20">
        <v>17.0</v>
      </c>
      <c r="C27" s="20">
        <v>57.0</v>
      </c>
      <c r="D27" s="4">
        <v>4.0</v>
      </c>
      <c r="E27" s="13">
        <v>67.0</v>
      </c>
      <c r="F27" s="22" t="s">
        <v>5</v>
      </c>
      <c r="G27" s="22" t="s">
        <v>5</v>
      </c>
      <c r="H27" s="22" t="s">
        <v>5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19" t="s">
        <v>13</v>
      </c>
      <c r="B28" s="20">
        <v>122.0</v>
      </c>
      <c r="C28" s="20">
        <v>141.0</v>
      </c>
      <c r="D28" s="4">
        <v>131.0</v>
      </c>
      <c r="E28" s="13">
        <v>129.0</v>
      </c>
      <c r="F28" s="22" t="s">
        <v>5</v>
      </c>
      <c r="G28" s="22" t="s">
        <v>5</v>
      </c>
      <c r="H28" s="22" t="s">
        <v>5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32" t="s">
        <v>14</v>
      </c>
      <c r="B29" s="33">
        <v>110.0</v>
      </c>
      <c r="C29" s="33">
        <v>121.0</v>
      </c>
      <c r="D29" s="27">
        <v>76.0</v>
      </c>
      <c r="E29" s="28">
        <v>32.0</v>
      </c>
      <c r="F29" s="29" t="s">
        <v>5</v>
      </c>
      <c r="G29" s="29" t="s">
        <v>5</v>
      </c>
      <c r="H29" s="29" t="s">
        <v>5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14" t="s">
        <v>15</v>
      </c>
      <c r="B30" s="31"/>
      <c r="C30" s="31"/>
      <c r="D30" s="4"/>
      <c r="E30" s="13"/>
      <c r="F30" s="13"/>
      <c r="G30" s="13"/>
      <c r="H30" s="1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14" t="s">
        <v>4</v>
      </c>
      <c r="B31" s="15">
        <v>476.0</v>
      </c>
      <c r="C31" s="15">
        <v>481.0</v>
      </c>
      <c r="D31" s="16">
        <v>511.0</v>
      </c>
      <c r="E31" s="17">
        <v>440.0</v>
      </c>
      <c r="F31" s="18" t="s">
        <v>5</v>
      </c>
      <c r="G31" s="18" t="s">
        <v>5</v>
      </c>
      <c r="H31" s="18" t="s">
        <v>5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19" t="s">
        <v>16</v>
      </c>
      <c r="B32" s="20">
        <v>27.0</v>
      </c>
      <c r="C32" s="20">
        <f>C36+C40</f>
        <v>45</v>
      </c>
      <c r="D32" s="4">
        <v>41.0</v>
      </c>
      <c r="E32" s="13">
        <v>102.0</v>
      </c>
      <c r="F32" s="22" t="s">
        <v>5</v>
      </c>
      <c r="G32" s="22" t="s">
        <v>5</v>
      </c>
      <c r="H32" s="22" t="s">
        <v>5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19" t="s">
        <v>17</v>
      </c>
      <c r="B33" s="20">
        <v>187.0</v>
      </c>
      <c r="C33" s="20">
        <f>106+126</f>
        <v>232</v>
      </c>
      <c r="D33" s="4">
        <v>266.0</v>
      </c>
      <c r="E33" s="13">
        <v>232.0</v>
      </c>
      <c r="F33" s="22" t="s">
        <v>5</v>
      </c>
      <c r="G33" s="22" t="s">
        <v>5</v>
      </c>
      <c r="H33" s="22" t="s">
        <v>5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19" t="s">
        <v>18</v>
      </c>
      <c r="B34" s="20">
        <v>262.0</v>
      </c>
      <c r="C34" s="20">
        <f>107+95</f>
        <v>202</v>
      </c>
      <c r="D34" s="4">
        <v>204.0</v>
      </c>
      <c r="E34" s="13">
        <v>106.0</v>
      </c>
      <c r="F34" s="22" t="s">
        <v>5</v>
      </c>
      <c r="G34" s="22" t="s">
        <v>5</v>
      </c>
      <c r="H34" s="22" t="s">
        <v>5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23" t="s">
        <v>9</v>
      </c>
      <c r="B35" s="15">
        <v>229.0</v>
      </c>
      <c r="C35" s="15">
        <f>SUM(C36:C38)</f>
        <v>233</v>
      </c>
      <c r="D35" s="16">
        <v>234.0</v>
      </c>
      <c r="E35" s="17">
        <v>178.0</v>
      </c>
      <c r="F35" s="18" t="s">
        <v>5</v>
      </c>
      <c r="G35" s="18" t="s">
        <v>5</v>
      </c>
      <c r="H35" s="18" t="s">
        <v>5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19" t="s">
        <v>16</v>
      </c>
      <c r="B36" s="20">
        <v>14.0</v>
      </c>
      <c r="C36" s="20">
        <v>20.0</v>
      </c>
      <c r="D36" s="4">
        <v>15.0</v>
      </c>
      <c r="E36" s="13">
        <v>33.0</v>
      </c>
      <c r="F36" s="22" t="s">
        <v>5</v>
      </c>
      <c r="G36" s="22" t="s">
        <v>5</v>
      </c>
      <c r="H36" s="22" t="s">
        <v>5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19" t="s">
        <v>17</v>
      </c>
      <c r="B37" s="20">
        <v>75.0</v>
      </c>
      <c r="C37" s="20">
        <v>106.0</v>
      </c>
      <c r="D37" s="4">
        <v>116.0</v>
      </c>
      <c r="E37" s="13">
        <v>98.0</v>
      </c>
      <c r="F37" s="22" t="s">
        <v>5</v>
      </c>
      <c r="G37" s="22" t="s">
        <v>5</v>
      </c>
      <c r="H37" s="22" t="s">
        <v>5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19" t="s">
        <v>18</v>
      </c>
      <c r="B38" s="20">
        <v>140.0</v>
      </c>
      <c r="C38" s="20">
        <v>107.0</v>
      </c>
      <c r="D38" s="4">
        <v>103.0</v>
      </c>
      <c r="E38" s="13">
        <v>47.0</v>
      </c>
      <c r="F38" s="22" t="s">
        <v>5</v>
      </c>
      <c r="G38" s="22" t="s">
        <v>5</v>
      </c>
      <c r="H38" s="22" t="s">
        <v>5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23" t="s">
        <v>10</v>
      </c>
      <c r="B39" s="15">
        <v>247.0</v>
      </c>
      <c r="C39" s="15">
        <f>SUM(C40:C42)</f>
        <v>248</v>
      </c>
      <c r="D39" s="16">
        <v>277.0</v>
      </c>
      <c r="E39" s="17">
        <v>262.0</v>
      </c>
      <c r="F39" s="26" t="s">
        <v>5</v>
      </c>
      <c r="G39" s="26" t="s">
        <v>5</v>
      </c>
      <c r="H39" s="26" t="s">
        <v>5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19" t="s">
        <v>16</v>
      </c>
      <c r="B40" s="20">
        <v>13.0</v>
      </c>
      <c r="C40" s="20">
        <v>25.0</v>
      </c>
      <c r="D40" s="4">
        <v>26.0</v>
      </c>
      <c r="E40" s="13">
        <v>69.0</v>
      </c>
      <c r="F40" s="22" t="s">
        <v>5</v>
      </c>
      <c r="G40" s="22" t="s">
        <v>5</v>
      </c>
      <c r="H40" s="22" t="s">
        <v>5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19" t="s">
        <v>17</v>
      </c>
      <c r="B41" s="20">
        <v>112.0</v>
      </c>
      <c r="C41" s="20">
        <v>128.0</v>
      </c>
      <c r="D41" s="4">
        <v>150.0</v>
      </c>
      <c r="E41" s="13">
        <v>134.0</v>
      </c>
      <c r="F41" s="22" t="s">
        <v>5</v>
      </c>
      <c r="G41" s="22" t="s">
        <v>5</v>
      </c>
      <c r="H41" s="22" t="s">
        <v>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19" t="s">
        <v>18</v>
      </c>
      <c r="B42" s="20">
        <v>122.0</v>
      </c>
      <c r="C42" s="20">
        <v>95.0</v>
      </c>
      <c r="D42" s="27">
        <v>101.0</v>
      </c>
      <c r="E42" s="28">
        <v>59.0</v>
      </c>
      <c r="F42" s="29" t="s">
        <v>5</v>
      </c>
      <c r="G42" s="29" t="s">
        <v>5</v>
      </c>
      <c r="H42" s="29" t="s">
        <v>5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34" t="s">
        <v>19</v>
      </c>
      <c r="B43" s="35"/>
      <c r="C43" s="35"/>
      <c r="D43" s="4"/>
      <c r="E43" s="13"/>
      <c r="F43" s="13"/>
      <c r="G43" s="13"/>
      <c r="H43" s="1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14" t="s">
        <v>20</v>
      </c>
      <c r="B44" s="15">
        <v>432.0</v>
      </c>
      <c r="C44" s="15">
        <f>SUM(C45:C47)</f>
        <v>512</v>
      </c>
      <c r="D44" s="16">
        <v>682.0</v>
      </c>
      <c r="E44" s="17">
        <v>721.0</v>
      </c>
      <c r="F44" s="18" t="s">
        <v>5</v>
      </c>
      <c r="G44" s="18" t="s">
        <v>5</v>
      </c>
      <c r="H44" s="18" t="s">
        <v>5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19" t="s">
        <v>21</v>
      </c>
      <c r="B45" s="20">
        <v>17.0</v>
      </c>
      <c r="C45" s="20">
        <f t="shared" ref="C45:C47" si="2">C49+C53</f>
        <v>37</v>
      </c>
      <c r="D45" s="4">
        <v>32.0</v>
      </c>
      <c r="E45" s="13">
        <v>156.0</v>
      </c>
      <c r="F45" s="22" t="s">
        <v>5</v>
      </c>
      <c r="G45" s="22" t="s">
        <v>5</v>
      </c>
      <c r="H45" s="22" t="s">
        <v>5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19" t="s">
        <v>22</v>
      </c>
      <c r="B46" s="20">
        <v>151.0</v>
      </c>
      <c r="C46" s="20">
        <f t="shared" si="2"/>
        <v>242</v>
      </c>
      <c r="D46" s="4">
        <v>274.0</v>
      </c>
      <c r="E46" s="13">
        <v>369.0</v>
      </c>
      <c r="F46" s="22" t="s">
        <v>5</v>
      </c>
      <c r="G46" s="22" t="s">
        <v>5</v>
      </c>
      <c r="H46" s="22" t="s">
        <v>5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19" t="s">
        <v>23</v>
      </c>
      <c r="B47" s="20">
        <v>264.0</v>
      </c>
      <c r="C47" s="20">
        <f t="shared" si="2"/>
        <v>233</v>
      </c>
      <c r="D47" s="4">
        <v>376.0</v>
      </c>
      <c r="E47" s="13">
        <v>195.0</v>
      </c>
      <c r="F47" s="22" t="s">
        <v>5</v>
      </c>
      <c r="G47" s="22" t="s">
        <v>5</v>
      </c>
      <c r="H47" s="22" t="s">
        <v>5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23" t="s">
        <v>9</v>
      </c>
      <c r="B48" s="15">
        <v>223.0</v>
      </c>
      <c r="C48" s="15">
        <f>SUM(C49:C51)</f>
        <v>240</v>
      </c>
      <c r="D48" s="16">
        <v>283.0</v>
      </c>
      <c r="E48" s="17">
        <v>332.0</v>
      </c>
      <c r="F48" s="18" t="s">
        <v>5</v>
      </c>
      <c r="G48" s="18" t="s">
        <v>5</v>
      </c>
      <c r="H48" s="18" t="s">
        <v>5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19" t="s">
        <v>21</v>
      </c>
      <c r="B49" s="20">
        <v>7.0</v>
      </c>
      <c r="C49" s="20">
        <v>14.0</v>
      </c>
      <c r="D49" s="4">
        <v>14.0</v>
      </c>
      <c r="E49" s="13">
        <v>62.0</v>
      </c>
      <c r="F49" s="22" t="s">
        <v>5</v>
      </c>
      <c r="G49" s="22" t="s">
        <v>5</v>
      </c>
      <c r="H49" s="22" t="s">
        <v>5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19" t="s">
        <v>22</v>
      </c>
      <c r="B50" s="20">
        <v>75.0</v>
      </c>
      <c r="C50" s="20">
        <v>113.0</v>
      </c>
      <c r="D50" s="4">
        <v>105.0</v>
      </c>
      <c r="E50" s="13">
        <v>169.0</v>
      </c>
      <c r="F50" s="22" t="s">
        <v>5</v>
      </c>
      <c r="G50" s="22" t="s">
        <v>5</v>
      </c>
      <c r="H50" s="22" t="s">
        <v>5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19" t="s">
        <v>23</v>
      </c>
      <c r="B51" s="20">
        <v>141.0</v>
      </c>
      <c r="C51" s="20">
        <v>113.0</v>
      </c>
      <c r="D51" s="4">
        <v>164.0</v>
      </c>
      <c r="E51" s="13">
        <v>101.0</v>
      </c>
      <c r="F51" s="22" t="s">
        <v>5</v>
      </c>
      <c r="G51" s="22" t="s">
        <v>5</v>
      </c>
      <c r="H51" s="22" t="s">
        <v>5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23" t="s">
        <v>10</v>
      </c>
      <c r="B52" s="15">
        <v>209.0</v>
      </c>
      <c r="C52" s="15">
        <f>SUM(C53:C55)</f>
        <v>272</v>
      </c>
      <c r="D52" s="16">
        <v>399.0</v>
      </c>
      <c r="E52" s="17">
        <v>389.0</v>
      </c>
      <c r="F52" s="26" t="s">
        <v>5</v>
      </c>
      <c r="G52" s="26" t="s">
        <v>5</v>
      </c>
      <c r="H52" s="26" t="s">
        <v>5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19" t="s">
        <v>21</v>
      </c>
      <c r="B53" s="20">
        <v>10.0</v>
      </c>
      <c r="C53" s="20">
        <v>23.0</v>
      </c>
      <c r="D53" s="4">
        <v>18.0</v>
      </c>
      <c r="E53" s="13">
        <v>94.0</v>
      </c>
      <c r="F53" s="22" t="s">
        <v>5</v>
      </c>
      <c r="G53" s="22" t="s">
        <v>5</v>
      </c>
      <c r="H53" s="22" t="s">
        <v>5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19" t="s">
        <v>22</v>
      </c>
      <c r="B54" s="20">
        <v>76.0</v>
      </c>
      <c r="C54" s="20">
        <v>129.0</v>
      </c>
      <c r="D54" s="4">
        <v>169.0</v>
      </c>
      <c r="E54" s="13">
        <v>200.0</v>
      </c>
      <c r="F54" s="22" t="s">
        <v>5</v>
      </c>
      <c r="G54" s="22" t="s">
        <v>5</v>
      </c>
      <c r="H54" s="22" t="s">
        <v>5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32" t="s">
        <v>23</v>
      </c>
      <c r="B55" s="33">
        <v>123.0</v>
      </c>
      <c r="C55" s="33">
        <v>120.0</v>
      </c>
      <c r="D55" s="27">
        <v>212.0</v>
      </c>
      <c r="E55" s="28">
        <v>95.0</v>
      </c>
      <c r="F55" s="29" t="s">
        <v>5</v>
      </c>
      <c r="G55" s="29" t="s">
        <v>5</v>
      </c>
      <c r="H55" s="29" t="s">
        <v>5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36" t="s">
        <v>24</v>
      </c>
      <c r="B56" s="36"/>
      <c r="C56" s="36"/>
      <c r="D56" s="4"/>
      <c r="E56" s="31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36" t="s">
        <v>25</v>
      </c>
      <c r="B57" s="5"/>
      <c r="C57" s="5"/>
      <c r="D57" s="4"/>
      <c r="E57" s="5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5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5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5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5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5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5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5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5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5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5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5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5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5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5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5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5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5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5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5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5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5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5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5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5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5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5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5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5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5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5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5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5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5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5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5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5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5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5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5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5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5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5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5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5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5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5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5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5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5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5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5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5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5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5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5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5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5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5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5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5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5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5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5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5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5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5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5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5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5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5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5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5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5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5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5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5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5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5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5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5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5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5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5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5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5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5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5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5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5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5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5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5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5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5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5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5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5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5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5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5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5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5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5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5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5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5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5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5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5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5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5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5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5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5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5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5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5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5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5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5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5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5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5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5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5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5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5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5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5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5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5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5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5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5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5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5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5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5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5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5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5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5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5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5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5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5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5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5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5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5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5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5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5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5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5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5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5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5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5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5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5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5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5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5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5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5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5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5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5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5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5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5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5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5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5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5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5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5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5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5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5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5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5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5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5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5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5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5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5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5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5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5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5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5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5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5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5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5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5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5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5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5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5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5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5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5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5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5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5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5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5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5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5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5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5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5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5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5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5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5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5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5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5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5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5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5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5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5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5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5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5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5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5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5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5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5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5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5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5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5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5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5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5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5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5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5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5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5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5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5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5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5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5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5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5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5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5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5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5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5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5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5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5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5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5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5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5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5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5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5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5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5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5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5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5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5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5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5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5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5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5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5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5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5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5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5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5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5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5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5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5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5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5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5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5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5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5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5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5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5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5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5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5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5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5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5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5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5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5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5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5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5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5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5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5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5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5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5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5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5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5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5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5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5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5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5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5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5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5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5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5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5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5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5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5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5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5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5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5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5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5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5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5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5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5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5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5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5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5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5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5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5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5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5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5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5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5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5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5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5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5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5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5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5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5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5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5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5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5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5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5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5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5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5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5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5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5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5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5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5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5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5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5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5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5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5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5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5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5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5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5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5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5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5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5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5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5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5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5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5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5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5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5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5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5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5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5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5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5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5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5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5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5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5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5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5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5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5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5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5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5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5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5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5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5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5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5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5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5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5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5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5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5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5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5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5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5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5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5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5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5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5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5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5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5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5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5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5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5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5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5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5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5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5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5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5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5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5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5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5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5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5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5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5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5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5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5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5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5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5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5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5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5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5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5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5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5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5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5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5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5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5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5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5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5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5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5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5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5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5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5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5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5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5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5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5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5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5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5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5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5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5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5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5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5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5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5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5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5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5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5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5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5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5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5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5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5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5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5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5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5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5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5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5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5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5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5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5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5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5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5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5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5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5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5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5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5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5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5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5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5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5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5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5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5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5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5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5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5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5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5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5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5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5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5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5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5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5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5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5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5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5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5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5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5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5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5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5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5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5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5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5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5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5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5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5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5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5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5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5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5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5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5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5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5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5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5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5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5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5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5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5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5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5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5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5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5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5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5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5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5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5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5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5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5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5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5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5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5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5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5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5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5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5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5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5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5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5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5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5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5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5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5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5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5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5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5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5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5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5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5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5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5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5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5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5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5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5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5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5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5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5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5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5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5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5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5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5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5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5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5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5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5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5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5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5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5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5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5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5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5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5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5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5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5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5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5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5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5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5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5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5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5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5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5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5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5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5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5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5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5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5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5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5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5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5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5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5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5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5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5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5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5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5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5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5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5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5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5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5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5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5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5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5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5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5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5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5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5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5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5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5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5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5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5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5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5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5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5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5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5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5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5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5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5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5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5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5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5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5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5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5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5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5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5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5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5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5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5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5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5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5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5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5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5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5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5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5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5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5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5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5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5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5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5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5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5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5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5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5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5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5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5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5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5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5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5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5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5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5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5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5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5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5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5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5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5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5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5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5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5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5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5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5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5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5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5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5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5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5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5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5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5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5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5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5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5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5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5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5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5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5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5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5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5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5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5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5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5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5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5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5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5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5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5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5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5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5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5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5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5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5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5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5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5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5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5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5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5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5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5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5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5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5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5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5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5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5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5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5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5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5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5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5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5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5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5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5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5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5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5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5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5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5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5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5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5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5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5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5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5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5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5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5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5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5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5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5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5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5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5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5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5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5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5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5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5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5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5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5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5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5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5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5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5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5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5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5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5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5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5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5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5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5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5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5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5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5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5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5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5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5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5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5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5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5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5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5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5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5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5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5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5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5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5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5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5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5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5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5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5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5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5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5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5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5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5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5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5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5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5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5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5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5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5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5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5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5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5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5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5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2015-03-30T19:07:30Z</dcterms:created>
  <dc:creator>User</dc:creator>
</cp:coreProperties>
</file>